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BUDOVY\Dlouhá třída 87 a,b,c\Zasklení vybraných balkónů\"/>
    </mc:Choice>
  </mc:AlternateContent>
  <xr:revisionPtr revIDLastSave="0" documentId="13_ncr:1_{FCA34D72-F545-4F91-BCDD-45CDA50B1309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2 1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12 Pol'!$1:$6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12 Pol'!$A$1:$S$13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2" l="1"/>
  <c r="G8" i="12" l="1"/>
  <c r="G7" i="12" l="1"/>
  <c r="I16" i="1" s="1"/>
  <c r="F42" i="1" l="1"/>
  <c r="G42" i="1"/>
  <c r="H42" i="1"/>
  <c r="I42" i="1"/>
  <c r="J41" i="1" s="1"/>
  <c r="J39" i="1" l="1"/>
  <c r="J42" i="1" s="1"/>
  <c r="J40" i="1"/>
  <c r="I21" i="1"/>
  <c r="G23" i="1" s="1"/>
  <c r="J28" i="1"/>
  <c r="J26" i="1"/>
  <c r="G38" i="1"/>
  <c r="F38" i="1"/>
  <c r="J23" i="1"/>
  <c r="J24" i="1"/>
  <c r="J25" i="1"/>
  <c r="J27" i="1"/>
  <c r="E24" i="1"/>
  <c r="E26" i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I5" authorId="0" shapeId="0" xr:uid="{BED0CF8F-79EE-4195-A0C3-1219D3896FAF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I6" authorId="0" shapeId="0" xr:uid="{36FF8736-51AB-4DC1-BB10-2658697262A1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Igor Sloboda</author>
  </authors>
  <commentList>
    <comment ref="S6" authorId="0" shapeId="0" xr:uid="{31987780-31EF-4F29-A647-C74846B5E71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<sst xmlns="http://schemas.openxmlformats.org/spreadsheetml/2006/main" count="115" uniqueCount="91">
  <si>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</si>
  <si>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</si>
  <si>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</si>
  <si>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</si>
  <si>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</si>
  <si>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</si>
  <si>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</si>
  <si>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</si>
  <si>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</si>
  <si>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</si>
  <si>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</si>
  <si>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</si>
  <si>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</si>
  <si>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</si>
  <si>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</si>
  <si>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</si>
  <si>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</si>
  <si>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</si>
  <si>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</si>
  <si>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</si>
  <si>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</si>
  <si>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</si>
  <si>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</si>
  <si>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</si>
  <si>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</si>
  <si>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</si>
  <si>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</si>
  <si>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</si>
  <si>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</si>
  <si>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</si>
  <si>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</si>
  <si>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</si>
  <si>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</si>
  <si>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</si>
  <si>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</si>
  <si>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</si>
  <si>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</si>
  <si>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</si>
  <si>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</si>
  <si>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</si>
  <si>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</si>
  <si>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</si>
  <si>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</si>
  <si>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12</t>
  </si>
  <si>
    <t>oškrabaní štítu od malby</t>
  </si>
  <si>
    <t>02</t>
  </si>
  <si>
    <t>SO02</t>
  </si>
  <si>
    <t>Objekt:</t>
  </si>
  <si>
    <t>Rozpočet:</t>
  </si>
  <si>
    <t>Stavba</t>
  </si>
  <si>
    <t>Celkem za stavbu</t>
  </si>
  <si>
    <t>CZK</t>
  </si>
  <si>
    <t>#POPS</t>
  </si>
  <si>
    <t>#POPO</t>
  </si>
  <si>
    <t>#POPR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</si>
  <si>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</si>
  <si>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</si>
  <si>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</si>
  <si>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</si>
  <si>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</si>
  <si>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</si>
  <si>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</si>
  <si>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</si>
  <si>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</si>
  <si>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</si>
  <si>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</si>
  <si>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</si>
  <si>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</si>
  <si>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</si>
  <si>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</si>
  <si>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</si>
  <si>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</si>
  <si>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</si>
  <si>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</si>
  <si>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</si>
  <si>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</si>
  <si>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</si>
  <si>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DIL</t>
  </si>
  <si>
    <t>POL1_</t>
  </si>
  <si>
    <t>VV</t>
  </si>
  <si>
    <t>Stavební práce</t>
  </si>
  <si>
    <t>Stavebním bytovým družstvem Havířov</t>
  </si>
  <si>
    <t>00415227</t>
  </si>
  <si>
    <t>CZ00415227</t>
  </si>
  <si>
    <t>Zasklení lodžií</t>
  </si>
  <si>
    <t>Zasklení lodžií BD Dlouhá třída 1138/87a, 1139/87b, 1140/87c v Havířově</t>
  </si>
  <si>
    <t>komplet</t>
  </si>
  <si>
    <t>D + M zasklení lodžií 3500 x 1600 mm v posuvně-otočném systému, včetně všech řežijních nákladů a stavebních přípomocí</t>
  </si>
  <si>
    <t>D + M zasklení lodžií 3500 x 1600 mm v posuvném systému, včetně všech řežijních nákladů a stavebních přípomocí</t>
  </si>
  <si>
    <t>41651156RR</t>
  </si>
  <si>
    <t>41651157RR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</si>
</sst>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9" fontId="8" fillId="3" borderId="35" xfId="0" applyNumberFormat="1" applyFont="1" applyFill="1" applyBorder="1" applyAlignment="1">
      <alignment horizontal="left" vertical="top" wrapText="1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49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center" vertical="top" shrinkToFit="1"/>
    </xf>
    <xf numFmtId="164" fontId="17" fillId="0" borderId="0" xfId="0" quotePrefix="1" applyNumberFormat="1" applyFont="1" applyAlignment="1">
      <alignment horizontal="left" vertical="top" wrapText="1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6" fillId="0" borderId="0" xfId="0" applyNumberFormat="1" applyFont="1" applyAlignment="1" applyProtection="1">
      <alignment vertical="top" shrinkToFit="1"/>
      <protection locked="0"/>
    </xf>
    <xf numFmtId="0" fontId="16" fillId="0" borderId="37" xfId="0" applyFont="1" applyBorder="1" applyAlignment="1">
      <alignment vertical="top"/>
    </xf>
    <xf numFmtId="49" fontId="16" fillId="0" borderId="37" xfId="0" applyNumberFormat="1" applyFont="1" applyBorder="1" applyAlignment="1">
      <alignment vertical="top"/>
    </xf>
    <xf numFmtId="49" fontId="16" fillId="0" borderId="37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horizontal="center"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5" borderId="37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8</xdr:row>
      <xdr:rowOff>104424</xdr:rowOff>
    </xdr:from>
    <xdr:to>
      <xdr:col>4</xdr:col>
      <xdr:colOff>389060</xdr:colOff>
      <xdr:row>8</xdr:row>
      <xdr:rowOff>2774674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EFC36C0-7BD0-D9E9-2354-EF408F9C94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2342799"/>
          <a:ext cx="3629025" cy="2670250"/>
        </a:xfrm>
        <a:prstGeom prst="rect">
          <a:avLst/>
        </a:prstGeom>
      </xdr:spPr>
    </xdr:pic>
    <xdr:clientData/>
  </xdr:twoCellAnchor>
  <xdr:twoCellAnchor editAs="oneCell">
    <xdr:from>
      <xdr:col>1</xdr:col>
      <xdr:colOff>409575</xdr:colOff>
      <xdr:row>10</xdr:row>
      <xdr:rowOff>90414</xdr:rowOff>
    </xdr:from>
    <xdr:to>
      <xdr:col>4</xdr:col>
      <xdr:colOff>455735</xdr:colOff>
      <xdr:row>10</xdr:row>
      <xdr:rowOff>2825665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D54FF28-05AA-357A-36C1-3AE24244AA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275" t="6372" b="31700"/>
        <a:stretch>
          <a:fillRect/>
        </a:stretch>
      </xdr:blipFill>
      <xdr:spPr>
        <a:xfrm>
          <a:off x="685800" y="5519664"/>
          <a:ext cx="3752850" cy="27352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p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63" t="s">
        <v>41</v>
      </c>
      <c r="B2" s="163"/>
      <c r="C2" s="163"/>
      <c r="D2" s="163"/>
      <c r="E2" s="163"/>
      <c r="F2" s="163"/>
      <c r="G2" s="16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M13" sqref="M1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2"/>
      <c r="B2" s="78" t="s">
        <v>24</v>
      </c>
      <c r="C2" s="79"/>
      <c r="D2" s="80"/>
      <c r="E2" s="203" t="s">
        <v>85</v>
      </c>
      <c r="F2" s="204"/>
      <c r="G2" s="204"/>
      <c r="H2" s="204"/>
      <c r="I2" s="204"/>
      <c r="J2" s="205"/>
      <c r="O2" s="1"/>
    </row>
    <row r="3" spans="1:15" ht="27" customHeight="1" x14ac:dyDescent="0.2">
      <c r="A3" s="2"/>
      <c r="B3" s="81" t="s">
        <v>47</v>
      </c>
      <c r="C3" s="79"/>
      <c r="D3" s="82"/>
      <c r="E3" s="206" t="s">
        <v>80</v>
      </c>
      <c r="F3" s="207"/>
      <c r="G3" s="207"/>
      <c r="H3" s="207"/>
      <c r="I3" s="207"/>
      <c r="J3" s="208"/>
    </row>
    <row r="4" spans="1:15" ht="23.25" customHeight="1" x14ac:dyDescent="0.2">
      <c r="A4" s="76">
        <v>18594</v>
      </c>
      <c r="B4" s="83" t="s">
        <v>48</v>
      </c>
      <c r="C4" s="84"/>
      <c r="D4" s="85"/>
      <c r="E4" s="186" t="s">
        <v>84</v>
      </c>
      <c r="F4" s="187"/>
      <c r="G4" s="187"/>
      <c r="H4" s="187"/>
      <c r="I4" s="187"/>
      <c r="J4" s="188"/>
    </row>
    <row r="5" spans="1:15" ht="24" customHeight="1" x14ac:dyDescent="0.2">
      <c r="A5" s="2"/>
      <c r="B5" s="31" t="s">
        <v>23</v>
      </c>
      <c r="D5" s="191" t="s">
        <v>81</v>
      </c>
      <c r="E5" s="192"/>
      <c r="F5" s="192"/>
      <c r="G5" s="192"/>
      <c r="H5" s="18" t="s">
        <v>42</v>
      </c>
      <c r="I5" s="86" t="s">
        <v>82</v>
      </c>
      <c r="J5" s="8"/>
    </row>
    <row r="6" spans="1:15" ht="15.75" customHeight="1" x14ac:dyDescent="0.2">
      <c r="A6" s="2"/>
      <c r="B6" s="28"/>
      <c r="C6" s="55"/>
      <c r="D6" s="193"/>
      <c r="E6" s="194"/>
      <c r="F6" s="194"/>
      <c r="G6" s="194"/>
      <c r="H6" s="18" t="s">
        <v>36</v>
      </c>
      <c r="I6" s="86" t="s">
        <v>83</v>
      </c>
      <c r="J6" s="8"/>
    </row>
    <row r="7" spans="1:15" ht="15.75" customHeight="1" x14ac:dyDescent="0.2">
      <c r="A7" s="2"/>
      <c r="B7" s="29"/>
      <c r="C7" s="56"/>
      <c r="D7" s="77"/>
      <c r="E7" s="195"/>
      <c r="F7" s="196"/>
      <c r="G7" s="1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0"/>
      <c r="E11" s="210"/>
      <c r="F11" s="210"/>
      <c r="G11" s="210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185"/>
      <c r="E12" s="185"/>
      <c r="F12" s="185"/>
      <c r="G12" s="185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77"/>
      <c r="E13" s="189"/>
      <c r="F13" s="190"/>
      <c r="G13" s="19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9"/>
      <c r="F15" s="209"/>
      <c r="G15" s="211"/>
      <c r="H15" s="211"/>
      <c r="I15" s="211" t="s">
        <v>31</v>
      </c>
      <c r="J15" s="212"/>
    </row>
    <row r="16" spans="1:15" ht="23.25" customHeight="1" x14ac:dyDescent="0.2">
      <c r="A16" s="124" t="s">
        <v>26</v>
      </c>
      <c r="B16" s="38" t="s">
        <v>26</v>
      </c>
      <c r="C16" s="62"/>
      <c r="D16" s="63"/>
      <c r="E16" s="173"/>
      <c r="F16" s="182"/>
      <c r="G16" s="173"/>
      <c r="H16" s="182"/>
      <c r="I16" s="173">
        <f>SUM('02 12 Pol'!G7)</f>
        <v>0</v>
      </c>
      <c r="J16" s="174"/>
    </row>
    <row r="17" spans="1:10" ht="23.25" customHeight="1" x14ac:dyDescent="0.2">
      <c r="A17" s="124" t="s">
        <v>27</v>
      </c>
      <c r="B17" s="38" t="s">
        <v>27</v>
      </c>
      <c r="C17" s="62"/>
      <c r="D17" s="63"/>
      <c r="E17" s="173"/>
      <c r="F17" s="182"/>
      <c r="G17" s="173"/>
      <c r="H17" s="182"/>
      <c r="I17" s="173">
        <v>0</v>
      </c>
      <c r="J17" s="174"/>
    </row>
    <row r="18" spans="1:10" ht="23.25" customHeight="1" x14ac:dyDescent="0.2">
      <c r="A18" s="124" t="s">
        <v>28</v>
      </c>
      <c r="B18" s="38" t="s">
        <v>28</v>
      </c>
      <c r="C18" s="62"/>
      <c r="D18" s="63"/>
      <c r="E18" s="173"/>
      <c r="F18" s="182"/>
      <c r="G18" s="173"/>
      <c r="H18" s="182"/>
      <c r="I18" s="173">
        <v>0</v>
      </c>
      <c r="J18" s="174"/>
    </row>
    <row r="19" spans="1:10" ht="23.25" customHeight="1" x14ac:dyDescent="0.2">
      <c r="A19" s="124" t="s">
        <v>55</v>
      </c>
      <c r="B19" s="38" t="s">
        <v>29</v>
      </c>
      <c r="C19" s="62"/>
      <c r="D19" s="63"/>
      <c r="E19" s="173"/>
      <c r="F19" s="182"/>
      <c r="G19" s="173"/>
      <c r="H19" s="182"/>
      <c r="I19" s="173">
        <v>0</v>
      </c>
      <c r="J19" s="174"/>
    </row>
    <row r="20" spans="1:10" ht="23.25" customHeight="1" x14ac:dyDescent="0.2">
      <c r="A20" s="124" t="s">
        <v>56</v>
      </c>
      <c r="B20" s="38" t="s">
        <v>30</v>
      </c>
      <c r="C20" s="62"/>
      <c r="D20" s="63"/>
      <c r="E20" s="173"/>
      <c r="F20" s="182"/>
      <c r="G20" s="173"/>
      <c r="H20" s="182"/>
      <c r="I20" s="173">
        <v>0</v>
      </c>
      <c r="J20" s="174"/>
    </row>
    <row r="21" spans="1:10" ht="23.25" customHeight="1" x14ac:dyDescent="0.2">
      <c r="A21" s="2"/>
      <c r="B21" s="48" t="s">
        <v>31</v>
      </c>
      <c r="C21" s="64"/>
      <c r="D21" s="65"/>
      <c r="E21" s="183"/>
      <c r="F21" s="213"/>
      <c r="G21" s="183"/>
      <c r="H21" s="213"/>
      <c r="I21" s="183">
        <f>SUM(I16:J20)</f>
        <v>0</v>
      </c>
      <c r="J21" s="18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171">
        <f>SUM(I21)</f>
        <v>0</v>
      </c>
      <c r="H23" s="172"/>
      <c r="I23" s="172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180">
        <f>ZakladDPHSni/100*12</f>
        <v>0</v>
      </c>
      <c r="H24" s="181"/>
      <c r="I24" s="181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71">
        <v>0</v>
      </c>
      <c r="H25" s="172"/>
      <c r="I25" s="172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00">
        <v>0</v>
      </c>
      <c r="H26" s="201"/>
      <c r="I26" s="201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02">
        <v>0</v>
      </c>
      <c r="H27" s="202"/>
      <c r="I27" s="202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170">
        <v>68146.92</v>
      </c>
      <c r="H28" s="175"/>
      <c r="I28" s="175"/>
      <c r="J28" s="115" t="str">
        <f t="shared" si="0"/>
        <v>CZK</v>
      </c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170">
        <f>SUM(G23:I24)</f>
        <v>0</v>
      </c>
      <c r="H29" s="170"/>
      <c r="I29" s="170"/>
      <c r="J29" s="118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76"/>
      <c r="E34" s="177"/>
      <c r="G34" s="178"/>
      <c r="H34" s="179"/>
      <c r="I34" s="179"/>
      <c r="J34" s="25"/>
    </row>
    <row r="35" spans="1:10" ht="12.75" customHeight="1" x14ac:dyDescent="0.2">
      <c r="A35" s="2"/>
      <c r="B35" s="2"/>
      <c r="D35" s="169" t="s">
        <v>2</v>
      </c>
      <c r="E35" s="16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49</v>
      </c>
      <c r="C39" s="164"/>
      <c r="D39" s="164"/>
      <c r="E39" s="164"/>
      <c r="F39" s="98">
        <v>0</v>
      </c>
      <c r="G39" s="99">
        <v>68146.92</v>
      </c>
      <c r="H39" s="100">
        <v>14310.85</v>
      </c>
      <c r="I39" s="100">
        <v>82457.77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45</v>
      </c>
      <c r="C40" s="165" t="s">
        <v>46</v>
      </c>
      <c r="D40" s="165"/>
      <c r="E40" s="165"/>
      <c r="F40" s="103">
        <v>0</v>
      </c>
      <c r="G40" s="104">
        <v>68146.92</v>
      </c>
      <c r="H40" s="104">
        <v>14310.85</v>
      </c>
      <c r="I40" s="104">
        <v>82457.77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43</v>
      </c>
      <c r="C41" s="164" t="s">
        <v>44</v>
      </c>
      <c r="D41" s="164"/>
      <c r="E41" s="164"/>
      <c r="F41" s="107">
        <v>0</v>
      </c>
      <c r="G41" s="100">
        <v>68146.92</v>
      </c>
      <c r="H41" s="100">
        <v>14310.85</v>
      </c>
      <c r="I41" s="100">
        <v>82457.77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166" t="s">
        <v>50</v>
      </c>
      <c r="C42" s="167"/>
      <c r="D42" s="167"/>
      <c r="E42" s="168"/>
      <c r="F42" s="108">
        <f>SUMIF(A39:A41,"=1",F39:F41)</f>
        <v>0</v>
      </c>
      <c r="G42" s="109">
        <f>SUMIF(A39:A41,"=1",G39:G41)</f>
        <v>68146.92</v>
      </c>
      <c r="H42" s="109">
        <f>SUMIF(A39:A41,"=1",H39:H41)</f>
        <v>14310.85</v>
      </c>
      <c r="I42" s="109">
        <f>SUMIF(A39:A41,"=1",I39:I41)</f>
        <v>82457.77</v>
      </c>
      <c r="J42" s="110">
        <f>SUMIF(A39:A41,"=1",J39:J41)</f>
        <v>100</v>
      </c>
    </row>
    <row r="44" spans="1:10" x14ac:dyDescent="0.2">
      <c r="A44" t="s">
        <v>52</v>
      </c>
    </row>
    <row r="45" spans="1:10" x14ac:dyDescent="0.2">
      <c r="A45" t="s">
        <v>53</v>
      </c>
    </row>
    <row r="46" spans="1:10" x14ac:dyDescent="0.2">
      <c r="A46" t="s">
        <v>54</v>
      </c>
    </row>
    <row r="49" spans="1:5" ht="15.75" x14ac:dyDescent="0.25">
      <c r="B49" s="119"/>
    </row>
    <row r="50" spans="1:5" x14ac:dyDescent="0.2">
      <c r="C50"/>
      <c r="D50"/>
      <c r="E50"/>
    </row>
    <row r="51" spans="1:5" ht="25.5" customHeight="1" x14ac:dyDescent="0.2">
      <c r="A51" s="121"/>
      <c r="C51"/>
      <c r="D51"/>
      <c r="E51"/>
    </row>
    <row r="52" spans="1:5" ht="36.75" customHeight="1" x14ac:dyDescent="0.2">
      <c r="A52" s="122"/>
      <c r="C52"/>
      <c r="D52"/>
      <c r="E52"/>
    </row>
    <row r="53" spans="1:5" ht="25.5" customHeight="1" x14ac:dyDescent="0.2">
      <c r="A53" s="123"/>
      <c r="C53"/>
      <c r="D53"/>
      <c r="E53"/>
    </row>
    <row r="54" spans="1:5" x14ac:dyDescent="0.2">
      <c r="C54"/>
      <c r="D54"/>
      <c r="E54"/>
    </row>
    <row r="55" spans="1:5" x14ac:dyDescent="0.2">
      <c r="C55"/>
      <c r="D55"/>
      <c r="E55"/>
    </row>
    <row r="56" spans="1:5" x14ac:dyDescent="0.2">
      <c r="C56"/>
      <c r="D56"/>
      <c r="E5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C39:E39"/>
    <mergeCell ref="C40:E40"/>
    <mergeCell ref="C41:E41"/>
    <mergeCell ref="B42:E42"/>
    <mergeCell ref="D35:E3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14" t="s">
        <v>7</v>
      </c>
      <c r="B1" s="214"/>
      <c r="C1" s="215"/>
      <c r="D1" s="214"/>
      <c r="E1" s="214"/>
      <c r="F1" s="214"/>
      <c r="G1" s="214"/>
    </row>
    <row r="2" spans="1:7" ht="24.95" customHeight="1" x14ac:dyDescent="0.2">
      <c r="A2" s="50" t="s">
        <v>8</v>
      </c>
      <c r="B2" s="49"/>
      <c r="C2" s="216"/>
      <c r="D2" s="216"/>
      <c r="E2" s="216"/>
      <c r="F2" s="216"/>
      <c r="G2" s="217"/>
    </row>
    <row r="3" spans="1:7" ht="24.95" customHeight="1" x14ac:dyDescent="0.2">
      <c r="A3" s="50" t="s">
        <v>9</v>
      </c>
      <c r="B3" s="49"/>
      <c r="C3" s="216"/>
      <c r="D3" s="216"/>
      <c r="E3" s="216"/>
      <c r="F3" s="216"/>
      <c r="G3" s="217"/>
    </row>
    <row r="4" spans="1:7" ht="24.95" customHeight="1" x14ac:dyDescent="0.2">
      <c r="A4" s="50" t="s">
        <v>10</v>
      </c>
      <c r="B4" s="49"/>
      <c r="C4" s="216"/>
      <c r="D4" s="216"/>
      <c r="E4" s="216"/>
      <c r="F4" s="216"/>
      <c r="G4" s="21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D77DB-25AD-47CB-8BCD-E431D8F0B257}">
  <sheetPr>
    <outlinePr summaryBelow="0"/>
  </sheetPr>
  <dimension ref="A1:BA4995"/>
  <sheetViews>
    <sheetView zoomScale="130" zoomScaleNormal="130" workbookViewId="0">
      <pane ySplit="6" topLeftCell="A7" activePane="bottomLeft" state="frozen"/>
      <selection pane="bottomLeft" activeCell="G21" sqref="G21"/>
    </sheetView>
  </sheetViews>
  <sheetFormatPr defaultRowHeight="12.75" outlineLevelRow="1" x14ac:dyDescent="0.2"/>
  <cols>
    <col min="1" max="1" width="4.140625" customWidth="1"/>
    <col min="2" max="2" width="11.85546875" style="120" customWidth="1"/>
    <col min="3" max="3" width="37.7109375" style="120" customWidth="1"/>
    <col min="4" max="4" width="6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2" max="22" width="0" hidden="1" customWidth="1"/>
    <col min="24" max="34" width="0" hidden="1" customWidth="1"/>
  </cols>
  <sheetData>
    <row r="1" spans="1:53" ht="15.75" customHeight="1" x14ac:dyDescent="0.25">
      <c r="A1" s="156" t="s">
        <v>7</v>
      </c>
      <c r="B1" s="156"/>
      <c r="C1" s="156"/>
      <c r="D1" s="156"/>
      <c r="E1" s="156"/>
      <c r="F1" s="156"/>
      <c r="G1" s="156"/>
      <c r="Z1" t="s">
        <v>57</v>
      </c>
    </row>
    <row r="2" spans="1:53" ht="25.15" customHeight="1" x14ac:dyDescent="0.2">
      <c r="A2" s="50" t="s">
        <v>8</v>
      </c>
      <c r="B2" s="49"/>
      <c r="C2" s="157" t="s">
        <v>85</v>
      </c>
      <c r="D2" s="158"/>
      <c r="E2" s="158"/>
      <c r="F2" s="158"/>
      <c r="G2" s="159"/>
      <c r="Z2" t="s">
        <v>58</v>
      </c>
    </row>
    <row r="3" spans="1:53" ht="25.15" customHeight="1" x14ac:dyDescent="0.2">
      <c r="A3" s="50" t="s">
        <v>9</v>
      </c>
      <c r="B3" s="49"/>
      <c r="C3" s="157" t="s">
        <v>80</v>
      </c>
      <c r="D3" s="158"/>
      <c r="E3" s="158"/>
      <c r="F3" s="158"/>
      <c r="G3" s="159"/>
      <c r="V3" s="120" t="s">
        <v>58</v>
      </c>
      <c r="Z3" t="s">
        <v>59</v>
      </c>
    </row>
    <row r="4" spans="1:53" ht="25.15" customHeight="1" x14ac:dyDescent="0.2">
      <c r="A4" s="125" t="s">
        <v>10</v>
      </c>
      <c r="B4" s="126"/>
      <c r="C4" s="160" t="s">
        <v>84</v>
      </c>
      <c r="D4" s="161"/>
      <c r="E4" s="161"/>
      <c r="F4" s="161"/>
      <c r="G4" s="162"/>
      <c r="Z4" t="s">
        <v>60</v>
      </c>
    </row>
    <row r="5" spans="1:53" x14ac:dyDescent="0.2">
      <c r="D5" s="10"/>
    </row>
    <row r="6" spans="1:53" ht="38.25" x14ac:dyDescent="0.2">
      <c r="A6" s="128" t="s">
        <v>61</v>
      </c>
      <c r="B6" s="130" t="s">
        <v>62</v>
      </c>
      <c r="C6" s="130" t="s">
        <v>63</v>
      </c>
      <c r="D6" s="129" t="s">
        <v>64</v>
      </c>
      <c r="E6" s="128" t="s">
        <v>65</v>
      </c>
      <c r="F6" s="127" t="s">
        <v>66</v>
      </c>
      <c r="G6" s="128" t="s">
        <v>31</v>
      </c>
      <c r="H6" s="131" t="s">
        <v>32</v>
      </c>
      <c r="I6" s="131" t="s">
        <v>67</v>
      </c>
      <c r="J6" s="131" t="s">
        <v>33</v>
      </c>
      <c r="K6" s="131" t="s">
        <v>68</v>
      </c>
      <c r="L6" s="131" t="s">
        <v>69</v>
      </c>
      <c r="M6" s="131" t="s">
        <v>70</v>
      </c>
      <c r="N6" s="131" t="s">
        <v>71</v>
      </c>
      <c r="O6" s="131" t="s">
        <v>72</v>
      </c>
      <c r="P6" s="131" t="s">
        <v>73</v>
      </c>
      <c r="Q6" s="131" t="s">
        <v>74</v>
      </c>
      <c r="R6" s="131" t="s">
        <v>75</v>
      </c>
      <c r="S6" s="131" t="s">
        <v>76</v>
      </c>
    </row>
    <row r="7" spans="1:53" x14ac:dyDescent="0.2">
      <c r="A7" s="135"/>
      <c r="B7" s="136"/>
      <c r="C7" s="140"/>
      <c r="D7" s="137"/>
      <c r="E7" s="138"/>
      <c r="F7" s="139"/>
      <c r="G7" s="139">
        <f>SUM(G8:G13)</f>
        <v>0</v>
      </c>
      <c r="H7" s="139"/>
      <c r="I7" s="139">
        <v>3809.79</v>
      </c>
      <c r="J7" s="139"/>
      <c r="K7" s="139">
        <v>64337.13</v>
      </c>
      <c r="L7" s="139"/>
      <c r="M7" s="139"/>
      <c r="N7" s="138"/>
      <c r="O7" s="138"/>
      <c r="P7" s="138"/>
      <c r="Q7" s="138"/>
      <c r="R7" s="139"/>
      <c r="S7" s="139"/>
      <c r="Z7" t="s">
        <v>77</v>
      </c>
    </row>
    <row r="8" spans="1:53" ht="33.75" x14ac:dyDescent="0.2">
      <c r="A8" s="149">
        <v>1</v>
      </c>
      <c r="B8" s="150" t="s">
        <v>89</v>
      </c>
      <c r="C8" s="151" t="s">
        <v>88</v>
      </c>
      <c r="D8" s="152" t="s">
        <v>86</v>
      </c>
      <c r="E8" s="153">
        <v>7</v>
      </c>
      <c r="F8" s="154"/>
      <c r="G8" s="155">
        <f>F8*E8</f>
        <v>0</v>
      </c>
      <c r="H8" s="155"/>
      <c r="I8" s="155"/>
      <c r="J8" s="155"/>
      <c r="K8" s="155"/>
      <c r="L8" s="155"/>
      <c r="M8" s="155"/>
      <c r="N8" s="153"/>
      <c r="O8" s="153"/>
      <c r="P8" s="153"/>
      <c r="Q8" s="153"/>
      <c r="R8" s="155"/>
      <c r="S8" s="155"/>
      <c r="T8" s="132"/>
      <c r="U8" s="132"/>
      <c r="V8" s="132"/>
      <c r="W8" s="132"/>
      <c r="X8" s="132"/>
      <c r="Y8" s="132"/>
      <c r="Z8" s="132" t="s">
        <v>78</v>
      </c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</row>
    <row r="9" spans="1:53" ht="228.75" customHeight="1" x14ac:dyDescent="0.2">
      <c r="A9" s="149"/>
      <c r="B9" s="150"/>
      <c r="C9" s="151"/>
      <c r="D9" s="152"/>
      <c r="E9" s="153"/>
      <c r="F9" s="154"/>
      <c r="G9" s="155"/>
      <c r="H9" s="155"/>
      <c r="I9" s="155"/>
      <c r="J9" s="155"/>
      <c r="K9" s="155"/>
      <c r="L9" s="155"/>
      <c r="M9" s="155"/>
      <c r="N9" s="153"/>
      <c r="O9" s="153"/>
      <c r="P9" s="153"/>
      <c r="Q9" s="153"/>
      <c r="R9" s="155"/>
      <c r="S9" s="155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</row>
    <row r="10" spans="1:53" ht="33.75" x14ac:dyDescent="0.2">
      <c r="A10" s="149">
        <v>2</v>
      </c>
      <c r="B10" s="150" t="s">
        <v>90</v>
      </c>
      <c r="C10" s="151" t="s">
        <v>87</v>
      </c>
      <c r="D10" s="152" t="s">
        <v>86</v>
      </c>
      <c r="E10" s="153">
        <v>16</v>
      </c>
      <c r="F10" s="154"/>
      <c r="G10" s="155">
        <f>F10*E10</f>
        <v>0</v>
      </c>
      <c r="H10" s="155"/>
      <c r="I10" s="155"/>
      <c r="J10" s="155"/>
      <c r="K10" s="155"/>
      <c r="L10" s="155"/>
      <c r="M10" s="155"/>
      <c r="N10" s="153"/>
      <c r="O10" s="153"/>
      <c r="P10" s="153"/>
      <c r="Q10" s="153"/>
      <c r="R10" s="155"/>
      <c r="S10" s="155"/>
      <c r="T10" s="132"/>
      <c r="U10" s="132"/>
      <c r="V10" s="132"/>
      <c r="W10" s="132"/>
      <c r="X10" s="132"/>
      <c r="Y10" s="132"/>
      <c r="Z10" s="132" t="s">
        <v>78</v>
      </c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</row>
    <row r="11" spans="1:53" ht="231.75" customHeight="1" x14ac:dyDescent="0.2">
      <c r="A11" s="149"/>
      <c r="B11" s="150"/>
      <c r="C11" s="151"/>
      <c r="D11" s="152"/>
      <c r="E11" s="153"/>
      <c r="F11" s="154"/>
      <c r="G11" s="155"/>
      <c r="H11" s="155"/>
      <c r="I11" s="155"/>
      <c r="J11" s="155"/>
      <c r="K11" s="155"/>
      <c r="L11" s="155"/>
      <c r="M11" s="155"/>
      <c r="N11" s="153"/>
      <c r="O11" s="153"/>
      <c r="P11" s="153"/>
      <c r="Q11" s="153"/>
      <c r="R11" s="155"/>
      <c r="S11" s="155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</row>
    <row r="12" spans="1:53" x14ac:dyDescent="0.2">
      <c r="A12" s="141"/>
      <c r="B12" s="142"/>
      <c r="C12" s="143"/>
      <c r="D12" s="144"/>
      <c r="E12" s="133"/>
      <c r="F12" s="148"/>
      <c r="G12" s="134"/>
      <c r="H12" s="134"/>
      <c r="I12" s="134"/>
      <c r="J12" s="134"/>
      <c r="K12" s="134"/>
      <c r="L12" s="134"/>
      <c r="M12" s="134"/>
      <c r="N12" s="133"/>
      <c r="O12" s="133"/>
      <c r="P12" s="133"/>
      <c r="Q12" s="133"/>
      <c r="R12" s="134"/>
      <c r="S12" s="134"/>
      <c r="T12" s="132"/>
      <c r="U12" s="132"/>
      <c r="V12" s="132"/>
      <c r="W12" s="132"/>
      <c r="X12" s="132"/>
      <c r="Y12" s="132"/>
      <c r="Z12" s="132" t="s">
        <v>78</v>
      </c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</row>
    <row r="13" spans="1:53" outlineLevel="1" x14ac:dyDescent="0.2">
      <c r="A13" s="141"/>
      <c r="B13" s="142"/>
      <c r="C13" s="145"/>
      <c r="D13" s="146"/>
      <c r="E13" s="147"/>
      <c r="F13" s="134"/>
      <c r="G13" s="134"/>
      <c r="H13" s="134"/>
      <c r="I13" s="134"/>
      <c r="J13" s="134"/>
      <c r="K13" s="134"/>
      <c r="L13" s="134"/>
      <c r="M13" s="134"/>
      <c r="N13" s="133"/>
      <c r="O13" s="133"/>
      <c r="P13" s="133"/>
      <c r="Q13" s="133"/>
      <c r="R13" s="134"/>
      <c r="S13" s="134"/>
      <c r="T13" s="132"/>
      <c r="U13" s="132"/>
      <c r="V13" s="132"/>
      <c r="W13" s="132"/>
      <c r="X13" s="132"/>
      <c r="Y13" s="132"/>
      <c r="Z13" s="132" t="s">
        <v>79</v>
      </c>
      <c r="AA13" s="132">
        <v>0</v>
      </c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</row>
    <row r="14" spans="1:53" x14ac:dyDescent="0.2">
      <c r="D14" s="10"/>
    </row>
    <row r="15" spans="1:53" x14ac:dyDescent="0.2">
      <c r="D15" s="10"/>
    </row>
    <row r="16" spans="1:53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12 Pol'!Názvy_tisku</vt:lpstr>
      <vt:lpstr>oadresa</vt:lpstr>
      <vt:lpstr>Stavba!Objednatel</vt:lpstr>
      <vt:lpstr>Stavba!Objekt</vt:lpstr>
      <vt:lpstr>'02 12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Sloboda</dc:creator>
  <cp:lastModifiedBy>SBD Havířov</cp:lastModifiedBy>
  <cp:lastPrinted>2019-03-19T12:27:02Z</cp:lastPrinted>
  <dcterms:created xsi:type="dcterms:W3CDTF">2009-04-08T07:15:50Z</dcterms:created>
  <dcterms:modified xsi:type="dcterms:W3CDTF">2026-02-16T10:40:28Z</dcterms:modified>
</cp:coreProperties>
</file>